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2" sheetId="1" r:id="rId1"/>
  </sheets>
  <definedNames>
    <definedName name="_xlnm.Print_Area" localSheetId="0">'Game2'!$A$1:$AK$44</definedName>
  </definedNames>
  <calcPr fullCalcOnLoad="1"/>
</workbook>
</file>

<file path=xl/sharedStrings.xml><?xml version="1.0" encoding="utf-8"?>
<sst xmlns="http://schemas.openxmlformats.org/spreadsheetml/2006/main" count="133" uniqueCount="70">
  <si>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</si>
  <si>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</si>
  <si>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</si>
  <si>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</si>
  <si>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</si>
  <si>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</si>
  <si>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</si>
  <si>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</si>
  <si>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</si>
  <si>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</si>
  <si>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</si>
  <si>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</si>
  <si>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</si>
  <si>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</si>
  <si>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</si>
  <si>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</si>
  <si>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</si>
  <si>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</si>
  <si>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</si>
  <si>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</si>
  <si>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</si>
  <si>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</si>
  <si>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</si>
  <si>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</si>
  <si>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</si>
  <si>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</si>
  <si>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</si>
  <si>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</si>
  <si>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</si>
  <si>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ANIS ZAVERI</t>
  </si>
  <si>
    <t>HILLEL AVASKAR</t>
  </si>
  <si>
    <t>MICHAEL MOSES</t>
  </si>
  <si>
    <t>NOT OUT</t>
  </si>
  <si>
    <t>ASHDOD</t>
  </si>
  <si>
    <t>DNB</t>
  </si>
  <si>
    <t>JOEL REUBEN</t>
  </si>
  <si>
    <t xml:space="preserve"> ASHDOD A</t>
  </si>
  <si>
    <t>LEOR WASKAR</t>
  </si>
  <si>
    <t>SHAKAR WASKAR</t>
  </si>
  <si>
    <t>NEVE YONATHAN</t>
  </si>
  <si>
    <t>SHAI SHIRGOAKAR</t>
  </si>
  <si>
    <t>SHIMON AARON</t>
  </si>
  <si>
    <t>AMIR DANIEL</t>
  </si>
  <si>
    <t>ABIE DANIEL</t>
  </si>
  <si>
    <t>ETAMAR KEMKAR</t>
  </si>
  <si>
    <t>BENNY RAZ</t>
  </si>
  <si>
    <t>YAFET KAMERLEKAR</t>
  </si>
  <si>
    <t>HILLEL AWASKAR</t>
  </si>
  <si>
    <t>STUMPED WK</t>
  </si>
  <si>
    <t>C&amp;B</t>
  </si>
  <si>
    <t>RUN OUT</t>
  </si>
  <si>
    <t>DRAW</t>
  </si>
  <si>
    <t>NISSIM REUBEN</t>
  </si>
  <si>
    <t>DANI MALYANKAR</t>
  </si>
  <si>
    <t>NADAV RAZPURKAR</t>
  </si>
  <si>
    <t>YOSSI OKAYUN</t>
  </si>
  <si>
    <t>CAUGHT WK</t>
  </si>
  <si>
    <t>TWENTY - 20</t>
  </si>
  <si>
    <t>INNINGS OF - 20 OVERS</t>
  </si>
  <si>
    <t>SHIMSHON RAZPURKAR</t>
  </si>
  <si>
    <t>LEVI KAMERLAKER</t>
  </si>
  <si>
    <t>BOWLED</t>
  </si>
  <si>
    <t>RUNOUT</t>
  </si>
  <si>
    <t>CAUGHT SHAKAR</t>
  </si>
  <si>
    <t>MENASHE WADAVKAR</t>
  </si>
  <si>
    <t>SAMSON SHIMSHONE</t>
  </si>
  <si>
    <t>GILON SMAUEL</t>
  </si>
  <si>
    <t>CAUGHT SHAI</t>
  </si>
  <si>
    <t>CAUGHT ETAMAR</t>
  </si>
  <si>
    <t>SHIMSHONE RAZPURKAR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</si>
</sst>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73" fontId="9" fillId="0" borderId="18" xfId="0" applyNumberFormat="1" applyFont="1" applyBorder="1" applyAlignment="1">
      <alignment horizontal="center"/>
    </xf>
    <xf numFmtId="173" fontId="9" fillId="0" borderId="7" xfId="0" applyNumberFormat="1" applyFont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1" fillId="0" borderId="20" xfId="0" applyFont="1" applyBorder="1" applyAlignment="1">
      <alignment horizontal="right"/>
    </xf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" fillId="0" borderId="31" xfId="0" applyFont="1" applyFill="1" applyBorder="1" applyAlignment="1">
      <alignment horizontal="left"/>
    </xf>
    <xf numFmtId="0" fontId="7" fillId="3" borderId="19" xfId="0" applyFont="1" applyFill="1" applyBorder="1" applyAlignment="1">
      <alignment horizontal="center"/>
    </xf>
    <xf numFmtId="0" fontId="2" fillId="0" borderId="32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228600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22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228600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22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65"/>
  <sheetViews>
    <sheetView tabSelected="1" workbookViewId="0" topLeftCell="A1">
      <selection activeCell="A1" sqref="A1"/>
    </sheetView>
  </sheetViews>
  <sheetFormatPr defaultColWidth="9.140625" defaultRowHeight="12.75"/>
  <cols>
    <col min="1" max="2" width="4.28125" style="1" customWidth="1"/>
    <col min="3" max="3" width="4.57421875" style="1" customWidth="1"/>
    <col min="4" max="4" width="4.421875" style="1" bestFit="1" customWidth="1"/>
    <col min="5" max="5" width="4.28125" style="1" customWidth="1"/>
    <col min="6" max="6" width="6.57421875" style="1" customWidth="1"/>
    <col min="7" max="7" width="5.140625" style="1" customWidth="1"/>
    <col min="8" max="8" width="4.421875" style="1" customWidth="1"/>
    <col min="9" max="9" width="4.28125" style="1" customWidth="1"/>
    <col min="10" max="10" width="5.421875" style="1" customWidth="1"/>
    <col min="11" max="11" width="8.140625" style="1" bestFit="1" customWidth="1"/>
    <col min="12" max="16" width="4.28125" style="1" customWidth="1"/>
    <col min="17" max="18" width="4.7109375" style="1" customWidth="1"/>
    <col min="19" max="24" width="4.28125" style="1" customWidth="1"/>
    <col min="25" max="25" width="6.28125" style="1" customWidth="1"/>
    <col min="26" max="27" width="4.28125" style="1" customWidth="1"/>
    <col min="28" max="28" width="5.00390625" style="1" customWidth="1"/>
    <col min="29" max="29" width="5.8515625" style="1" customWidth="1"/>
    <col min="30" max="30" width="7.28125" style="1" customWidth="1"/>
    <col min="31" max="35" width="4.28125" style="1" customWidth="1"/>
    <col min="36" max="37" width="4.7109375" style="1" customWidth="1"/>
  </cols>
  <sheetData>
    <row r="1" ht="13.5" thickBot="1"/>
    <row r="2" spans="9:29" ht="18.75" thickBot="1">
      <c r="I2" s="38" t="s">
        <v>57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40"/>
    </row>
    <row r="3" spans="9:29" ht="15.75">
      <c r="I3" s="36" t="s">
        <v>22</v>
      </c>
      <c r="J3" s="36"/>
      <c r="K3" s="66"/>
      <c r="L3" s="67" t="s">
        <v>36</v>
      </c>
      <c r="M3" s="67"/>
      <c r="N3" s="67"/>
      <c r="O3" s="67"/>
      <c r="P3" s="67"/>
      <c r="Q3" s="67"/>
      <c r="R3" s="67"/>
      <c r="S3" s="31" t="s">
        <v>21</v>
      </c>
      <c r="T3" s="67" t="s">
        <v>39</v>
      </c>
      <c r="U3" s="67"/>
      <c r="V3" s="67"/>
      <c r="W3" s="67"/>
      <c r="X3" s="67"/>
      <c r="Y3" s="67"/>
      <c r="Z3" s="67"/>
      <c r="AA3" s="68" t="s">
        <v>23</v>
      </c>
      <c r="AB3" s="69"/>
      <c r="AC3" s="69"/>
    </row>
    <row r="4" ht="12.75"/>
    <row r="5" spans="10:27" ht="12.75">
      <c r="J5" s="108" t="s">
        <v>24</v>
      </c>
      <c r="K5" s="108"/>
      <c r="L5" s="108"/>
      <c r="M5" s="108" t="s">
        <v>33</v>
      </c>
      <c r="N5" s="108"/>
      <c r="O5" s="108"/>
      <c r="P5" s="108"/>
      <c r="U5" s="108" t="s">
        <v>25</v>
      </c>
      <c r="V5" s="108"/>
      <c r="W5" s="109">
        <v>40166</v>
      </c>
      <c r="X5" s="109"/>
      <c r="Y5" s="109"/>
      <c r="Z5" s="109"/>
      <c r="AA5" s="109"/>
    </row>
    <row r="6" ht="12.75"/>
    <row r="7" spans="15:24" ht="12.75">
      <c r="O7" s="110" t="s">
        <v>26</v>
      </c>
      <c r="P7" s="110"/>
      <c r="Q7" s="110"/>
      <c r="R7" s="110"/>
      <c r="T7" s="111" t="s">
        <v>39</v>
      </c>
      <c r="U7" s="111"/>
      <c r="V7" s="111"/>
      <c r="W7" s="111"/>
      <c r="X7" s="111"/>
    </row>
    <row r="8" ht="12.75"/>
    <row r="9" ht="13.5" thickBot="1"/>
    <row r="10" spans="2:34" ht="15.75" thickBot="1">
      <c r="B10" s="107" t="s">
        <v>58</v>
      </c>
      <c r="C10" s="90"/>
      <c r="D10" s="90"/>
      <c r="E10" s="90"/>
      <c r="F10" s="90"/>
      <c r="G10" s="103" t="str">
        <f>T3</f>
        <v>NEVE YONATHAN</v>
      </c>
      <c r="H10" s="103"/>
      <c r="I10" s="103"/>
      <c r="J10" s="103"/>
      <c r="K10" s="103"/>
      <c r="L10" s="103"/>
      <c r="M10" s="103"/>
      <c r="N10" s="103"/>
      <c r="O10" s="104"/>
      <c r="U10" s="107" t="s">
        <v>58</v>
      </c>
      <c r="V10" s="90"/>
      <c r="W10" s="90"/>
      <c r="X10" s="90"/>
      <c r="Y10" s="90"/>
      <c r="Z10" s="105" t="s">
        <v>36</v>
      </c>
      <c r="AA10" s="105"/>
      <c r="AB10" s="105"/>
      <c r="AC10" s="105"/>
      <c r="AD10" s="105"/>
      <c r="AE10" s="105"/>
      <c r="AF10" s="105"/>
      <c r="AG10" s="105"/>
      <c r="AH10" s="106"/>
    </row>
    <row r="11" spans="1:37" ht="13.5" thickBot="1">
      <c r="A11" s="17"/>
      <c r="B11" s="102" t="s">
        <v>0</v>
      </c>
      <c r="C11" s="92"/>
      <c r="D11" s="92"/>
      <c r="E11" s="92"/>
      <c r="F11" s="92"/>
      <c r="G11" s="92" t="s">
        <v>1</v>
      </c>
      <c r="H11" s="92"/>
      <c r="I11" s="92"/>
      <c r="J11" s="92"/>
      <c r="K11" s="92" t="s">
        <v>2</v>
      </c>
      <c r="L11" s="92"/>
      <c r="M11" s="92"/>
      <c r="N11" s="92"/>
      <c r="O11" s="92"/>
      <c r="P11" s="62" t="s">
        <v>3</v>
      </c>
      <c r="Q11" s="62"/>
      <c r="R11" s="4"/>
      <c r="T11" s="17"/>
      <c r="U11" s="102" t="s">
        <v>0</v>
      </c>
      <c r="V11" s="92"/>
      <c r="W11" s="92"/>
      <c r="X11" s="92"/>
      <c r="Y11" s="92"/>
      <c r="Z11" s="92" t="s">
        <v>1</v>
      </c>
      <c r="AA11" s="92"/>
      <c r="AB11" s="92"/>
      <c r="AC11" s="92"/>
      <c r="AD11" s="92" t="s">
        <v>2</v>
      </c>
      <c r="AE11" s="92"/>
      <c r="AF11" s="92"/>
      <c r="AG11" s="92"/>
      <c r="AH11" s="92"/>
      <c r="AI11" s="62" t="s">
        <v>3</v>
      </c>
      <c r="AJ11" s="62"/>
      <c r="AK11" s="4"/>
    </row>
    <row r="12" spans="1:37" ht="13.5" thickBot="1">
      <c r="A12" s="9">
        <v>1</v>
      </c>
      <c r="B12" s="55" t="s">
        <v>55</v>
      </c>
      <c r="C12" s="55"/>
      <c r="D12" s="55"/>
      <c r="E12" s="55"/>
      <c r="F12" s="55"/>
      <c r="G12" s="93" t="s">
        <v>49</v>
      </c>
      <c r="H12" s="93"/>
      <c r="I12" s="93"/>
      <c r="J12" s="93"/>
      <c r="K12" s="48" t="s">
        <v>31</v>
      </c>
      <c r="L12" s="48"/>
      <c r="M12" s="48"/>
      <c r="N12" s="48"/>
      <c r="O12" s="48"/>
      <c r="P12" s="101">
        <v>4</v>
      </c>
      <c r="Q12" s="101"/>
      <c r="R12" s="29"/>
      <c r="T12" s="9">
        <v>1</v>
      </c>
      <c r="U12" s="45" t="s">
        <v>29</v>
      </c>
      <c r="V12" s="45"/>
      <c r="W12" s="45"/>
      <c r="X12" s="45"/>
      <c r="Y12" s="45"/>
      <c r="Z12" s="93" t="s">
        <v>67</v>
      </c>
      <c r="AA12" s="93"/>
      <c r="AB12" s="93"/>
      <c r="AC12" s="93"/>
      <c r="AD12" s="55" t="s">
        <v>43</v>
      </c>
      <c r="AE12" s="55"/>
      <c r="AF12" s="55"/>
      <c r="AG12" s="55"/>
      <c r="AH12" s="55"/>
      <c r="AI12" s="101">
        <v>21</v>
      </c>
      <c r="AJ12" s="101"/>
      <c r="AK12" s="26"/>
    </row>
    <row r="13" spans="1:37" ht="13.5" thickBot="1">
      <c r="A13" s="10">
        <v>2</v>
      </c>
      <c r="B13" s="45" t="s">
        <v>40</v>
      </c>
      <c r="C13" s="45"/>
      <c r="D13" s="45"/>
      <c r="E13" s="45"/>
      <c r="F13" s="45"/>
      <c r="G13" s="93" t="s">
        <v>48</v>
      </c>
      <c r="H13" s="93"/>
      <c r="I13" s="93"/>
      <c r="J13" s="93"/>
      <c r="K13" s="48" t="s">
        <v>53</v>
      </c>
      <c r="L13" s="48"/>
      <c r="M13" s="48"/>
      <c r="N13" s="48"/>
      <c r="O13" s="48"/>
      <c r="P13" s="93">
        <v>34</v>
      </c>
      <c r="Q13" s="93"/>
      <c r="R13" s="27"/>
      <c r="T13" s="10">
        <v>2</v>
      </c>
      <c r="U13" s="45" t="s">
        <v>35</v>
      </c>
      <c r="V13" s="45"/>
      <c r="W13" s="45"/>
      <c r="X13" s="45"/>
      <c r="Y13" s="45"/>
      <c r="Z13" s="93" t="s">
        <v>68</v>
      </c>
      <c r="AA13" s="93"/>
      <c r="AB13" s="93"/>
      <c r="AC13" s="93"/>
      <c r="AD13" s="45" t="s">
        <v>45</v>
      </c>
      <c r="AE13" s="45"/>
      <c r="AF13" s="45"/>
      <c r="AG13" s="45"/>
      <c r="AH13" s="45"/>
      <c r="AI13" s="93">
        <v>4</v>
      </c>
      <c r="AJ13" s="93"/>
      <c r="AK13" s="25"/>
    </row>
    <row r="14" spans="1:37" ht="12.75">
      <c r="A14" s="10">
        <v>3</v>
      </c>
      <c r="B14" s="49" t="s">
        <v>54</v>
      </c>
      <c r="C14" s="50"/>
      <c r="D14" s="50"/>
      <c r="E14" s="50"/>
      <c r="F14" s="51"/>
      <c r="G14" s="93" t="s">
        <v>61</v>
      </c>
      <c r="H14" s="93"/>
      <c r="I14" s="93"/>
      <c r="J14" s="93"/>
      <c r="K14" s="45" t="s">
        <v>30</v>
      </c>
      <c r="L14" s="45"/>
      <c r="M14" s="45"/>
      <c r="N14" s="45"/>
      <c r="O14" s="45"/>
      <c r="P14" s="93">
        <v>9</v>
      </c>
      <c r="Q14" s="93"/>
      <c r="R14" s="27"/>
      <c r="T14" s="10">
        <v>3</v>
      </c>
      <c r="U14" s="45" t="s">
        <v>64</v>
      </c>
      <c r="V14" s="45"/>
      <c r="W14" s="45"/>
      <c r="X14" s="45"/>
      <c r="Y14" s="45"/>
      <c r="Z14" s="93" t="s">
        <v>61</v>
      </c>
      <c r="AA14" s="93"/>
      <c r="AB14" s="93"/>
      <c r="AC14" s="93"/>
      <c r="AD14" s="45" t="s">
        <v>69</v>
      </c>
      <c r="AE14" s="45"/>
      <c r="AF14" s="45"/>
      <c r="AG14" s="45"/>
      <c r="AH14" s="45"/>
      <c r="AI14" s="93">
        <v>13</v>
      </c>
      <c r="AJ14" s="93"/>
      <c r="AK14" s="27"/>
    </row>
    <row r="15" spans="1:37" ht="13.5" thickBot="1">
      <c r="A15" s="10">
        <v>4</v>
      </c>
      <c r="B15" s="55" t="s">
        <v>41</v>
      </c>
      <c r="C15" s="55"/>
      <c r="D15" s="55"/>
      <c r="E15" s="55"/>
      <c r="F15" s="55"/>
      <c r="G15" s="93" t="s">
        <v>61</v>
      </c>
      <c r="H15" s="93"/>
      <c r="I15" s="93"/>
      <c r="J15" s="93"/>
      <c r="K15" s="48" t="s">
        <v>31</v>
      </c>
      <c r="L15" s="48"/>
      <c r="M15" s="48"/>
      <c r="N15" s="48"/>
      <c r="O15" s="48"/>
      <c r="P15" s="93">
        <v>1</v>
      </c>
      <c r="Q15" s="93"/>
      <c r="R15" s="27"/>
      <c r="T15" s="10">
        <v>4</v>
      </c>
      <c r="U15" s="45" t="s">
        <v>66</v>
      </c>
      <c r="V15" s="45"/>
      <c r="W15" s="45"/>
      <c r="X15" s="45"/>
      <c r="Y15" s="45"/>
      <c r="Z15" s="93" t="s">
        <v>48</v>
      </c>
      <c r="AA15" s="93"/>
      <c r="AB15" s="93"/>
      <c r="AC15" s="93"/>
      <c r="AD15" s="55" t="s">
        <v>43</v>
      </c>
      <c r="AE15" s="55"/>
      <c r="AF15" s="55"/>
      <c r="AG15" s="55"/>
      <c r="AH15" s="55"/>
      <c r="AI15" s="93">
        <v>5</v>
      </c>
      <c r="AJ15" s="93"/>
      <c r="AK15" s="28"/>
    </row>
    <row r="16" spans="1:37" ht="13.5" thickBot="1">
      <c r="A16" s="10">
        <v>5</v>
      </c>
      <c r="B16" s="49" t="s">
        <v>59</v>
      </c>
      <c r="C16" s="50"/>
      <c r="D16" s="50"/>
      <c r="E16" s="50"/>
      <c r="F16" s="51"/>
      <c r="G16" s="93" t="s">
        <v>61</v>
      </c>
      <c r="H16" s="93"/>
      <c r="I16" s="93"/>
      <c r="J16" s="93"/>
      <c r="K16" s="48" t="s">
        <v>35</v>
      </c>
      <c r="L16" s="48"/>
      <c r="M16" s="48"/>
      <c r="N16" s="48"/>
      <c r="O16" s="48"/>
      <c r="P16" s="93">
        <v>16</v>
      </c>
      <c r="Q16" s="93"/>
      <c r="R16" s="27"/>
      <c r="T16" s="10">
        <v>5</v>
      </c>
      <c r="U16" s="98" t="s">
        <v>47</v>
      </c>
      <c r="V16" s="99"/>
      <c r="W16" s="99"/>
      <c r="X16" s="99"/>
      <c r="Y16" s="100"/>
      <c r="Z16" s="93" t="s">
        <v>56</v>
      </c>
      <c r="AA16" s="93"/>
      <c r="AB16" s="93"/>
      <c r="AC16" s="93"/>
      <c r="AD16" s="45" t="s">
        <v>46</v>
      </c>
      <c r="AE16" s="45"/>
      <c r="AF16" s="45"/>
      <c r="AG16" s="45"/>
      <c r="AH16" s="45"/>
      <c r="AI16" s="93">
        <v>11</v>
      </c>
      <c r="AJ16" s="93"/>
      <c r="AK16" s="6"/>
    </row>
    <row r="17" spans="1:37" ht="13.5" thickBot="1">
      <c r="A17" s="10">
        <v>6</v>
      </c>
      <c r="B17" s="45" t="s">
        <v>45</v>
      </c>
      <c r="C17" s="45"/>
      <c r="D17" s="45"/>
      <c r="E17" s="45"/>
      <c r="F17" s="45"/>
      <c r="G17" s="93" t="s">
        <v>62</v>
      </c>
      <c r="H17" s="93"/>
      <c r="I17" s="93"/>
      <c r="J17" s="93"/>
      <c r="K17" s="48"/>
      <c r="L17" s="48"/>
      <c r="M17" s="48"/>
      <c r="N17" s="48"/>
      <c r="O17" s="48"/>
      <c r="P17" s="94">
        <v>12</v>
      </c>
      <c r="Q17" s="95"/>
      <c r="R17" s="27"/>
      <c r="T17" s="10">
        <v>6</v>
      </c>
      <c r="U17" s="48" t="s">
        <v>53</v>
      </c>
      <c r="V17" s="48"/>
      <c r="W17" s="48"/>
      <c r="X17" s="48"/>
      <c r="Y17" s="48"/>
      <c r="Z17" s="93" t="s">
        <v>61</v>
      </c>
      <c r="AA17" s="93"/>
      <c r="AB17" s="93"/>
      <c r="AC17" s="93"/>
      <c r="AD17" s="45" t="s">
        <v>46</v>
      </c>
      <c r="AE17" s="45"/>
      <c r="AF17" s="45"/>
      <c r="AG17" s="45"/>
      <c r="AH17" s="45"/>
      <c r="AI17" s="93">
        <v>26</v>
      </c>
      <c r="AJ17" s="93"/>
      <c r="AK17" s="6"/>
    </row>
    <row r="18" spans="1:37" ht="13.5" thickBot="1">
      <c r="A18" s="10">
        <v>7</v>
      </c>
      <c r="B18" s="45" t="s">
        <v>42</v>
      </c>
      <c r="C18" s="45"/>
      <c r="D18" s="45"/>
      <c r="E18" s="45"/>
      <c r="F18" s="45"/>
      <c r="G18" s="93" t="s">
        <v>48</v>
      </c>
      <c r="H18" s="93"/>
      <c r="I18" s="93"/>
      <c r="J18" s="93"/>
      <c r="K18" s="48" t="s">
        <v>35</v>
      </c>
      <c r="L18" s="48"/>
      <c r="M18" s="48"/>
      <c r="N18" s="48"/>
      <c r="O18" s="48"/>
      <c r="P18" s="94">
        <v>11</v>
      </c>
      <c r="Q18" s="95"/>
      <c r="R18" s="27"/>
      <c r="T18" s="10">
        <v>7</v>
      </c>
      <c r="U18" s="45" t="s">
        <v>38</v>
      </c>
      <c r="V18" s="45"/>
      <c r="W18" s="45"/>
      <c r="X18" s="45"/>
      <c r="Y18" s="45"/>
      <c r="Z18" s="93" t="s">
        <v>32</v>
      </c>
      <c r="AA18" s="93"/>
      <c r="AB18" s="93"/>
      <c r="AC18" s="93"/>
      <c r="AD18" s="45"/>
      <c r="AE18" s="45"/>
      <c r="AF18" s="45"/>
      <c r="AG18" s="45"/>
      <c r="AH18" s="45"/>
      <c r="AI18" s="93">
        <v>11</v>
      </c>
      <c r="AJ18" s="93"/>
      <c r="AK18" s="6"/>
    </row>
    <row r="19" spans="1:37" ht="13.5" thickBot="1">
      <c r="A19" s="10">
        <v>8</v>
      </c>
      <c r="B19" s="55" t="s">
        <v>43</v>
      </c>
      <c r="C19" s="55"/>
      <c r="D19" s="55"/>
      <c r="E19" s="55"/>
      <c r="F19" s="55"/>
      <c r="G19" s="93" t="s">
        <v>63</v>
      </c>
      <c r="H19" s="93"/>
      <c r="I19" s="93"/>
      <c r="J19" s="93"/>
      <c r="K19" s="48" t="s">
        <v>35</v>
      </c>
      <c r="L19" s="48"/>
      <c r="M19" s="48"/>
      <c r="N19" s="48"/>
      <c r="O19" s="48"/>
      <c r="P19" s="93">
        <v>0</v>
      </c>
      <c r="Q19" s="93"/>
      <c r="R19" s="27"/>
      <c r="T19" s="10">
        <v>8</v>
      </c>
      <c r="U19" s="45" t="s">
        <v>65</v>
      </c>
      <c r="V19" s="45"/>
      <c r="W19" s="45"/>
      <c r="X19" s="45"/>
      <c r="Y19" s="45"/>
      <c r="Z19" s="93" t="s">
        <v>50</v>
      </c>
      <c r="AA19" s="93"/>
      <c r="AB19" s="93"/>
      <c r="AC19" s="93"/>
      <c r="AD19" s="45"/>
      <c r="AE19" s="45"/>
      <c r="AF19" s="45"/>
      <c r="AG19" s="45"/>
      <c r="AH19" s="45"/>
      <c r="AI19" s="93">
        <v>0</v>
      </c>
      <c r="AJ19" s="93"/>
      <c r="AK19" s="27"/>
    </row>
    <row r="20" spans="1:37" ht="13.5" thickBot="1">
      <c r="A20" s="10">
        <v>9</v>
      </c>
      <c r="B20" s="45" t="s">
        <v>46</v>
      </c>
      <c r="C20" s="45"/>
      <c r="D20" s="45"/>
      <c r="E20" s="45"/>
      <c r="F20" s="45"/>
      <c r="G20" s="93" t="s">
        <v>32</v>
      </c>
      <c r="H20" s="93"/>
      <c r="I20" s="93"/>
      <c r="J20" s="93"/>
      <c r="K20" s="96"/>
      <c r="L20" s="90"/>
      <c r="M20" s="90"/>
      <c r="N20" s="90"/>
      <c r="O20" s="97"/>
      <c r="P20" s="93">
        <v>0</v>
      </c>
      <c r="Q20" s="93"/>
      <c r="R20" s="27"/>
      <c r="T20" s="10">
        <v>9</v>
      </c>
      <c r="U20" s="48" t="s">
        <v>37</v>
      </c>
      <c r="V20" s="48"/>
      <c r="W20" s="48"/>
      <c r="X20" s="48"/>
      <c r="Y20" s="48"/>
      <c r="Z20" s="93" t="s">
        <v>32</v>
      </c>
      <c r="AA20" s="93"/>
      <c r="AB20" s="93"/>
      <c r="AC20" s="93"/>
      <c r="AD20" s="45"/>
      <c r="AE20" s="45"/>
      <c r="AF20" s="45"/>
      <c r="AG20" s="45"/>
      <c r="AH20" s="45"/>
      <c r="AI20" s="93">
        <v>3</v>
      </c>
      <c r="AJ20" s="93"/>
      <c r="AK20" s="6"/>
    </row>
    <row r="21" spans="1:37" ht="13.5" thickBot="1">
      <c r="A21" s="10">
        <v>10</v>
      </c>
      <c r="B21" s="45" t="s">
        <v>44</v>
      </c>
      <c r="C21" s="45"/>
      <c r="D21" s="45"/>
      <c r="E21" s="45"/>
      <c r="F21" s="45"/>
      <c r="G21" s="93" t="s">
        <v>32</v>
      </c>
      <c r="H21" s="93"/>
      <c r="I21" s="93"/>
      <c r="J21" s="93"/>
      <c r="K21" s="93"/>
      <c r="L21" s="93"/>
      <c r="M21" s="93"/>
      <c r="N21" s="93"/>
      <c r="O21" s="93"/>
      <c r="P21" s="93">
        <v>1</v>
      </c>
      <c r="Q21" s="93"/>
      <c r="R21" s="27"/>
      <c r="T21" s="10">
        <v>10</v>
      </c>
      <c r="U21" s="48" t="s">
        <v>52</v>
      </c>
      <c r="V21" s="48"/>
      <c r="W21" s="48"/>
      <c r="X21" s="48"/>
      <c r="Y21" s="48"/>
      <c r="Z21" s="93" t="s">
        <v>34</v>
      </c>
      <c r="AA21" s="93"/>
      <c r="AB21" s="93"/>
      <c r="AC21" s="93"/>
      <c r="AD21" s="45"/>
      <c r="AE21" s="45"/>
      <c r="AF21" s="45"/>
      <c r="AG21" s="45"/>
      <c r="AH21" s="45"/>
      <c r="AI21" s="93"/>
      <c r="AJ21" s="93"/>
      <c r="AK21" s="6"/>
    </row>
    <row r="22" spans="1:37" ht="13.5" thickBot="1">
      <c r="A22" s="11">
        <v>11</v>
      </c>
      <c r="B22" s="45" t="s">
        <v>60</v>
      </c>
      <c r="C22" s="45"/>
      <c r="D22" s="45"/>
      <c r="E22" s="45"/>
      <c r="F22" s="45"/>
      <c r="G22" s="93" t="s">
        <v>34</v>
      </c>
      <c r="H22" s="93"/>
      <c r="I22" s="93"/>
      <c r="J22" s="93"/>
      <c r="K22" s="94"/>
      <c r="L22" s="71"/>
      <c r="M22" s="71"/>
      <c r="N22" s="71"/>
      <c r="O22" s="95"/>
      <c r="P22" s="92"/>
      <c r="Q22" s="92"/>
      <c r="R22" s="30"/>
      <c r="T22" s="11">
        <v>11</v>
      </c>
      <c r="U22" s="48" t="s">
        <v>31</v>
      </c>
      <c r="V22" s="48"/>
      <c r="W22" s="48"/>
      <c r="X22" s="48"/>
      <c r="Y22" s="48"/>
      <c r="Z22" s="93" t="s">
        <v>34</v>
      </c>
      <c r="AA22" s="93"/>
      <c r="AB22" s="93"/>
      <c r="AC22" s="93"/>
      <c r="AD22" s="92"/>
      <c r="AE22" s="92"/>
      <c r="AF22" s="92"/>
      <c r="AG22" s="92"/>
      <c r="AH22" s="92"/>
      <c r="AI22" s="92"/>
      <c r="AJ22" s="92"/>
      <c r="AK22" s="8"/>
    </row>
    <row r="23" ht="13.5" thickBot="1"/>
    <row r="24" spans="1:37" ht="13.5" thickBot="1">
      <c r="A24" s="85" t="s">
        <v>20</v>
      </c>
      <c r="B24" s="86"/>
      <c r="C24" s="86"/>
      <c r="D24" s="86"/>
      <c r="E24" s="86"/>
      <c r="F24" s="86"/>
      <c r="G24" s="86"/>
      <c r="H24" s="86"/>
      <c r="I24" s="86"/>
      <c r="J24" s="87"/>
      <c r="K24" s="88" t="s">
        <v>4</v>
      </c>
      <c r="L24" s="89"/>
      <c r="M24" s="90">
        <v>3</v>
      </c>
      <c r="N24" s="91"/>
      <c r="O24" s="81" t="s">
        <v>9</v>
      </c>
      <c r="P24" s="82"/>
      <c r="Q24" s="83">
        <f>SUM(M24:N27)</f>
        <v>32</v>
      </c>
      <c r="R24" s="84"/>
      <c r="T24" s="85" t="s">
        <v>20</v>
      </c>
      <c r="U24" s="86"/>
      <c r="V24" s="86"/>
      <c r="W24" s="86"/>
      <c r="X24" s="86"/>
      <c r="Y24" s="86"/>
      <c r="Z24" s="86"/>
      <c r="AA24" s="86"/>
      <c r="AB24" s="86"/>
      <c r="AC24" s="87"/>
      <c r="AD24" s="88" t="s">
        <v>4</v>
      </c>
      <c r="AE24" s="89"/>
      <c r="AF24" s="90">
        <v>4</v>
      </c>
      <c r="AG24" s="91"/>
      <c r="AH24" s="81" t="s">
        <v>9</v>
      </c>
      <c r="AI24" s="82"/>
      <c r="AJ24" s="83">
        <f>SUM(AF24:AG27)</f>
        <v>12</v>
      </c>
      <c r="AK24" s="84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70" t="s">
        <v>5</v>
      </c>
      <c r="L25" s="70"/>
      <c r="M25" s="71">
        <v>4</v>
      </c>
      <c r="N25" s="72"/>
      <c r="O25" s="73" t="s">
        <v>8</v>
      </c>
      <c r="P25" s="74"/>
      <c r="Q25" s="77">
        <f>SUM(P12:Q22,Q24)</f>
        <v>120</v>
      </c>
      <c r="R25" s="78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70" t="s">
        <v>5</v>
      </c>
      <c r="AE25" s="70"/>
      <c r="AF25" s="71">
        <v>3</v>
      </c>
      <c r="AG25" s="72"/>
      <c r="AH25" s="73" t="s">
        <v>8</v>
      </c>
      <c r="AI25" s="74"/>
      <c r="AJ25" s="77">
        <f>SUM(AI12:AJ22,AJ24)</f>
        <v>106</v>
      </c>
      <c r="AK25" s="78"/>
    </row>
    <row r="26" spans="1:40" ht="13.5" customHeight="1" thickBot="1">
      <c r="A26" s="10">
        <v>43</v>
      </c>
      <c r="B26" s="5">
        <v>60</v>
      </c>
      <c r="C26" s="5">
        <v>69</v>
      </c>
      <c r="D26" s="5">
        <v>85</v>
      </c>
      <c r="E26" s="5">
        <v>105</v>
      </c>
      <c r="F26" s="5">
        <v>109</v>
      </c>
      <c r="G26" s="5">
        <v>111</v>
      </c>
      <c r="H26" s="5">
        <v>119</v>
      </c>
      <c r="I26" s="5"/>
      <c r="J26" s="12"/>
      <c r="K26" s="70" t="s">
        <v>7</v>
      </c>
      <c r="L26" s="70"/>
      <c r="M26" s="71">
        <v>25</v>
      </c>
      <c r="N26" s="72"/>
      <c r="O26" s="75"/>
      <c r="P26" s="76"/>
      <c r="Q26" s="79"/>
      <c r="R26" s="80"/>
      <c r="T26" s="10">
        <v>6</v>
      </c>
      <c r="U26" s="5">
        <v>22</v>
      </c>
      <c r="V26" s="5">
        <v>42</v>
      </c>
      <c r="W26" s="5">
        <v>43</v>
      </c>
      <c r="X26" s="5">
        <v>84</v>
      </c>
      <c r="Y26" s="5">
        <v>94</v>
      </c>
      <c r="Z26" s="5">
        <v>102</v>
      </c>
      <c r="AA26" s="5"/>
      <c r="AB26" s="5"/>
      <c r="AC26" s="12"/>
      <c r="AD26" s="70" t="s">
        <v>7</v>
      </c>
      <c r="AE26" s="70"/>
      <c r="AF26" s="71">
        <v>5</v>
      </c>
      <c r="AG26" s="72"/>
      <c r="AH26" s="75"/>
      <c r="AI26" s="76"/>
      <c r="AJ26" s="79"/>
      <c r="AK26" s="80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37" t="s">
        <v>6</v>
      </c>
      <c r="L27" s="37"/>
      <c r="M27" s="59">
        <v>0</v>
      </c>
      <c r="N27" s="60"/>
      <c r="O27" s="16" t="s">
        <v>10</v>
      </c>
      <c r="P27" s="61">
        <f>IF(J26&gt;=1,J25,IF(I26&gt;=1,I25,IF(H26&gt;=1,H25,IF(G26&gt;=1,G25,IF(F26&gt;=1,F25,IF(E26&gt;=1,E25,IF(D26&gt;=1,D25,IF(C26&gt;=1,C25))))))))</f>
        <v>8</v>
      </c>
      <c r="Q27" s="61"/>
      <c r="R27" s="18" t="s">
        <v>27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37" t="s">
        <v>6</v>
      </c>
      <c r="AE27" s="37"/>
      <c r="AF27" s="59">
        <v>0</v>
      </c>
      <c r="AG27" s="60"/>
      <c r="AH27" s="16" t="s">
        <v>10</v>
      </c>
      <c r="AI27" s="61">
        <f>IF(AC26&gt;=1,AC25,IF(AB26&gt;=1,AB25,IF(AA26&gt;=1,AA25,IF(Z26&gt;=1,Z25,IF(Y26&gt;=1,Y25,IF(X26&gt;=1,X25,IF(W26&gt;=1,W25,IF(V26&gt;=1,V25))))))))</f>
        <v>7</v>
      </c>
      <c r="AJ27" s="61"/>
      <c r="AK27" s="18" t="s">
        <v>27</v>
      </c>
      <c r="AM27" s="23"/>
      <c r="AN27" s="23"/>
    </row>
    <row r="28" spans="1:40" ht="13.5" thickBot="1">
      <c r="A28" s="32">
        <f>A26-0</f>
        <v>43</v>
      </c>
      <c r="B28" s="33">
        <f>B26-A26</f>
        <v>17</v>
      </c>
      <c r="C28" s="33">
        <f>C26-B26</f>
        <v>9</v>
      </c>
      <c r="D28" s="33">
        <f>D26-C26</f>
        <v>16</v>
      </c>
      <c r="E28" s="33">
        <f>E26-D26</f>
        <v>20</v>
      </c>
      <c r="F28" s="33">
        <f>F26-E26</f>
        <v>4</v>
      </c>
      <c r="G28" s="33">
        <f>G26-F26</f>
        <v>2</v>
      </c>
      <c r="H28" s="33">
        <f>H26-G26</f>
        <v>8</v>
      </c>
      <c r="I28" s="33">
        <f>I26-H26</f>
        <v>-119</v>
      </c>
      <c r="J28" s="33">
        <f>J26-I26</f>
        <v>0</v>
      </c>
      <c r="T28" s="32">
        <v>2</v>
      </c>
      <c r="U28" s="33">
        <v>8</v>
      </c>
      <c r="V28" s="33">
        <v>9</v>
      </c>
      <c r="W28" s="33">
        <v>0</v>
      </c>
      <c r="X28" s="33">
        <v>11</v>
      </c>
      <c r="Y28" s="33">
        <v>30</v>
      </c>
      <c r="Z28" s="33">
        <v>0</v>
      </c>
      <c r="AA28" s="33">
        <v>13</v>
      </c>
      <c r="AB28" s="33">
        <v>8</v>
      </c>
      <c r="AC28" s="33">
        <v>31</v>
      </c>
      <c r="AM28" s="23"/>
      <c r="AN28" s="23"/>
    </row>
    <row r="29" ht="13.5" thickBot="1"/>
    <row r="30" spans="1:37" ht="13.5" thickBot="1">
      <c r="A30" s="2"/>
      <c r="B30" s="62" t="s">
        <v>2</v>
      </c>
      <c r="C30" s="62"/>
      <c r="D30" s="62"/>
      <c r="E30" s="62"/>
      <c r="F30" s="62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63" t="str">
        <f>G10</f>
        <v>NEVE YONATHAN</v>
      </c>
      <c r="O30" s="64"/>
      <c r="P30" s="64"/>
      <c r="Q30" s="64"/>
      <c r="R30" s="65"/>
      <c r="T30" s="2"/>
      <c r="U30" s="62" t="s">
        <v>2</v>
      </c>
      <c r="V30" s="62"/>
      <c r="W30" s="62"/>
      <c r="X30" s="62"/>
      <c r="Y30" s="62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63" t="s">
        <v>36</v>
      </c>
      <c r="AH30" s="64"/>
      <c r="AI30" s="64"/>
      <c r="AJ30" s="64"/>
      <c r="AK30" s="65"/>
    </row>
    <row r="31" spans="1:37" ht="13.5" thickBot="1">
      <c r="A31" s="13">
        <v>1</v>
      </c>
      <c r="B31" s="45" t="s">
        <v>64</v>
      </c>
      <c r="C31" s="45"/>
      <c r="D31" s="45"/>
      <c r="E31" s="45"/>
      <c r="F31" s="45"/>
      <c r="G31" s="14">
        <v>4</v>
      </c>
      <c r="H31" s="14">
        <v>1</v>
      </c>
      <c r="I31" s="14">
        <v>17</v>
      </c>
      <c r="J31" s="14">
        <v>0</v>
      </c>
      <c r="K31" s="34">
        <f aca="true" t="shared" si="0" ref="K31:K38">I31/G31</f>
        <v>4.25</v>
      </c>
      <c r="N31" s="19"/>
      <c r="O31" s="19"/>
      <c r="P31" s="20"/>
      <c r="Q31" s="46" t="e">
        <f>IF(#REF!=N30,16,IF(#REF!="DRAW",8,0))</f>
        <v>#REF!</v>
      </c>
      <c r="R31" s="47"/>
      <c r="T31" s="13">
        <v>1</v>
      </c>
      <c r="U31" s="49" t="s">
        <v>59</v>
      </c>
      <c r="V31" s="50"/>
      <c r="W31" s="50"/>
      <c r="X31" s="50"/>
      <c r="Y31" s="51"/>
      <c r="Z31" s="14">
        <v>4</v>
      </c>
      <c r="AA31" s="14">
        <v>0</v>
      </c>
      <c r="AB31" s="14">
        <v>22</v>
      </c>
      <c r="AC31" s="14">
        <v>1</v>
      </c>
      <c r="AD31" s="34">
        <v>3.1</v>
      </c>
      <c r="AG31" s="19"/>
      <c r="AH31" s="19"/>
      <c r="AI31" s="20"/>
      <c r="AJ31" s="46">
        <v>0</v>
      </c>
      <c r="AK31" s="47"/>
    </row>
    <row r="32" spans="1:37" ht="13.5" thickBot="1">
      <c r="A32" s="10">
        <v>2</v>
      </c>
      <c r="B32" s="45" t="s">
        <v>65</v>
      </c>
      <c r="C32" s="45"/>
      <c r="D32" s="45"/>
      <c r="E32" s="45"/>
      <c r="F32" s="45"/>
      <c r="G32" s="5">
        <v>3</v>
      </c>
      <c r="H32" s="5">
        <v>0</v>
      </c>
      <c r="I32" s="5">
        <v>25</v>
      </c>
      <c r="J32" s="5">
        <v>0</v>
      </c>
      <c r="K32" s="34">
        <f t="shared" si="0"/>
        <v>8.333333333333334</v>
      </c>
      <c r="N32" s="56" t="s">
        <v>16</v>
      </c>
      <c r="O32" s="57"/>
      <c r="P32" s="57"/>
      <c r="Q32" s="57"/>
      <c r="R32" s="58"/>
      <c r="T32" s="10">
        <v>2</v>
      </c>
      <c r="U32" s="45" t="s">
        <v>45</v>
      </c>
      <c r="V32" s="45"/>
      <c r="W32" s="45"/>
      <c r="X32" s="45"/>
      <c r="Y32" s="45"/>
      <c r="Z32" s="5">
        <v>4</v>
      </c>
      <c r="AA32" s="5">
        <v>0</v>
      </c>
      <c r="AB32" s="5">
        <v>19</v>
      </c>
      <c r="AC32" s="5">
        <v>1</v>
      </c>
      <c r="AD32" s="34">
        <v>1.5</v>
      </c>
      <c r="AG32" s="56" t="s">
        <v>16</v>
      </c>
      <c r="AH32" s="57"/>
      <c r="AI32" s="57"/>
      <c r="AJ32" s="57"/>
      <c r="AK32" s="58"/>
    </row>
    <row r="33" spans="1:37" ht="13.5" thickBot="1">
      <c r="A33" s="10">
        <v>3</v>
      </c>
      <c r="B33" s="48" t="s">
        <v>31</v>
      </c>
      <c r="C33" s="48"/>
      <c r="D33" s="48"/>
      <c r="E33" s="48"/>
      <c r="F33" s="48"/>
      <c r="G33" s="5">
        <v>4</v>
      </c>
      <c r="H33" s="5">
        <v>0</v>
      </c>
      <c r="I33" s="5">
        <v>25</v>
      </c>
      <c r="J33" s="5">
        <v>2</v>
      </c>
      <c r="K33" s="34">
        <f t="shared" si="0"/>
        <v>6.25</v>
      </c>
      <c r="N33" s="52" t="s">
        <v>17</v>
      </c>
      <c r="O33" s="53"/>
      <c r="P33" s="53"/>
      <c r="Q33" s="53"/>
      <c r="R33" s="54"/>
      <c r="T33" s="10">
        <v>3</v>
      </c>
      <c r="U33" s="45" t="s">
        <v>44</v>
      </c>
      <c r="V33" s="45"/>
      <c r="W33" s="45"/>
      <c r="X33" s="45"/>
      <c r="Y33" s="45"/>
      <c r="Z33" s="5">
        <v>4</v>
      </c>
      <c r="AA33" s="5">
        <v>0</v>
      </c>
      <c r="AB33" s="5">
        <v>22</v>
      </c>
      <c r="AC33" s="5">
        <v>0</v>
      </c>
      <c r="AD33" s="34">
        <v>2.9</v>
      </c>
      <c r="AG33" s="52" t="s">
        <v>17</v>
      </c>
      <c r="AH33" s="53"/>
      <c r="AI33" s="53"/>
      <c r="AJ33" s="53"/>
      <c r="AK33" s="54"/>
    </row>
    <row r="34" spans="1:37" ht="13.5" thickBot="1">
      <c r="A34" s="10">
        <v>4</v>
      </c>
      <c r="B34" s="45" t="s">
        <v>30</v>
      </c>
      <c r="C34" s="45"/>
      <c r="D34" s="45"/>
      <c r="E34" s="45"/>
      <c r="F34" s="45"/>
      <c r="G34" s="5">
        <v>2</v>
      </c>
      <c r="H34" s="5">
        <v>0</v>
      </c>
      <c r="I34" s="5">
        <v>12</v>
      </c>
      <c r="J34" s="5">
        <v>1</v>
      </c>
      <c r="K34" s="34">
        <f t="shared" si="0"/>
        <v>6</v>
      </c>
      <c r="N34" s="19"/>
      <c r="O34" s="19"/>
      <c r="P34" s="20"/>
      <c r="Q34" s="46" t="e">
        <f>MAX(#REF!)</f>
        <v>#REF!</v>
      </c>
      <c r="R34" s="47"/>
      <c r="T34" s="10">
        <v>4</v>
      </c>
      <c r="U34" s="55" t="s">
        <v>43</v>
      </c>
      <c r="V34" s="55"/>
      <c r="W34" s="55"/>
      <c r="X34" s="55"/>
      <c r="Y34" s="55"/>
      <c r="Z34" s="5">
        <v>4</v>
      </c>
      <c r="AA34" s="5">
        <v>0</v>
      </c>
      <c r="AB34" s="5">
        <v>17</v>
      </c>
      <c r="AC34" s="5">
        <v>2</v>
      </c>
      <c r="AD34" s="34">
        <v>4</v>
      </c>
      <c r="AG34" s="19"/>
      <c r="AH34" s="19"/>
      <c r="AI34" s="20"/>
      <c r="AJ34" s="46">
        <v>0</v>
      </c>
      <c r="AK34" s="47"/>
    </row>
    <row r="35" spans="1:37" ht="13.5" thickBot="1">
      <c r="A35" s="10">
        <v>5</v>
      </c>
      <c r="B35" s="48" t="s">
        <v>53</v>
      </c>
      <c r="C35" s="48"/>
      <c r="D35" s="48"/>
      <c r="E35" s="48"/>
      <c r="F35" s="48"/>
      <c r="G35" s="5">
        <v>4</v>
      </c>
      <c r="H35" s="5">
        <v>0</v>
      </c>
      <c r="I35" s="5">
        <v>15</v>
      </c>
      <c r="J35" s="5">
        <v>2</v>
      </c>
      <c r="K35" s="34">
        <f t="shared" si="0"/>
        <v>3.75</v>
      </c>
      <c r="N35" s="52" t="s">
        <v>18</v>
      </c>
      <c r="O35" s="53"/>
      <c r="P35" s="53"/>
      <c r="Q35" s="53"/>
      <c r="R35" s="54"/>
      <c r="T35" s="10">
        <v>5</v>
      </c>
      <c r="U35" s="45" t="s">
        <v>46</v>
      </c>
      <c r="V35" s="45"/>
      <c r="W35" s="45"/>
      <c r="X35" s="45"/>
      <c r="Y35" s="45"/>
      <c r="Z35" s="5">
        <v>3</v>
      </c>
      <c r="AA35" s="5">
        <v>0</v>
      </c>
      <c r="AB35" s="5">
        <v>13</v>
      </c>
      <c r="AC35" s="5">
        <v>2</v>
      </c>
      <c r="AD35" s="34">
        <v>3.142857142857143</v>
      </c>
      <c r="AG35" s="52" t="s">
        <v>18</v>
      </c>
      <c r="AH35" s="53"/>
      <c r="AI35" s="53"/>
      <c r="AJ35" s="53"/>
      <c r="AK35" s="54"/>
    </row>
    <row r="36" spans="1:37" ht="13.5" thickBot="1">
      <c r="A36" s="10">
        <v>6</v>
      </c>
      <c r="B36" s="48" t="s">
        <v>35</v>
      </c>
      <c r="C36" s="48"/>
      <c r="D36" s="48"/>
      <c r="E36" s="48"/>
      <c r="F36" s="48"/>
      <c r="G36" s="5">
        <v>3</v>
      </c>
      <c r="H36" s="5">
        <v>0</v>
      </c>
      <c r="I36" s="5">
        <v>22</v>
      </c>
      <c r="J36" s="5">
        <v>3</v>
      </c>
      <c r="K36" s="34">
        <f t="shared" si="0"/>
        <v>7.333333333333333</v>
      </c>
      <c r="N36" s="19"/>
      <c r="O36" s="19"/>
      <c r="P36" s="20"/>
      <c r="Q36" s="46" t="b">
        <f>IF($P$27=10,5,IF($P$27&lt;=1,0,IF($P$27&lt;=3,1,IF($P$27&lt;=5,2,IF($P$27&lt;=7,3,IF($P$27=9,4))))))</f>
        <v>0</v>
      </c>
      <c r="R36" s="47"/>
      <c r="T36" s="10">
        <v>6</v>
      </c>
      <c r="U36" s="55" t="s">
        <v>41</v>
      </c>
      <c r="V36" s="55"/>
      <c r="W36" s="55"/>
      <c r="X36" s="55"/>
      <c r="Y36" s="55"/>
      <c r="Z36" s="5">
        <v>1</v>
      </c>
      <c r="AA36" s="5">
        <v>0</v>
      </c>
      <c r="AB36" s="5">
        <v>4</v>
      </c>
      <c r="AC36" s="5">
        <v>0</v>
      </c>
      <c r="AD36" s="34" t="e">
        <v>#DIV/0!</v>
      </c>
      <c r="AG36" s="19"/>
      <c r="AH36" s="19"/>
      <c r="AI36" s="20"/>
      <c r="AJ36" s="46">
        <v>1</v>
      </c>
      <c r="AK36" s="47"/>
    </row>
    <row r="37" spans="1:37" ht="13.5" thickBot="1">
      <c r="A37" s="10">
        <v>7</v>
      </c>
      <c r="B37" s="49"/>
      <c r="C37" s="50"/>
      <c r="D37" s="50"/>
      <c r="E37" s="50"/>
      <c r="F37" s="51"/>
      <c r="G37" s="5"/>
      <c r="H37" s="5"/>
      <c r="I37" s="5"/>
      <c r="J37" s="5"/>
      <c r="K37" s="34" t="e">
        <f t="shared" si="0"/>
        <v>#DIV/0!</v>
      </c>
      <c r="N37" s="52" t="s">
        <v>19</v>
      </c>
      <c r="O37" s="53"/>
      <c r="P37" s="53"/>
      <c r="Q37" s="53"/>
      <c r="R37" s="54"/>
      <c r="T37" s="10">
        <v>7</v>
      </c>
      <c r="U37" s="49"/>
      <c r="V37" s="50"/>
      <c r="W37" s="50"/>
      <c r="X37" s="50"/>
      <c r="Y37" s="51"/>
      <c r="Z37" s="5"/>
      <c r="AA37" s="5"/>
      <c r="AB37" s="5"/>
      <c r="AC37" s="5"/>
      <c r="AD37" s="34" t="e">
        <v>#DIV/0!</v>
      </c>
      <c r="AG37" s="52" t="s">
        <v>19</v>
      </c>
      <c r="AH37" s="53"/>
      <c r="AI37" s="53"/>
      <c r="AJ37" s="53"/>
      <c r="AK37" s="54"/>
    </row>
    <row r="38" spans="1:37" ht="13.5" thickBot="1">
      <c r="A38" s="11">
        <v>8</v>
      </c>
      <c r="B38" s="48"/>
      <c r="C38" s="48"/>
      <c r="D38" s="48"/>
      <c r="E38" s="48"/>
      <c r="F38" s="48"/>
      <c r="G38" s="7"/>
      <c r="H38" s="7"/>
      <c r="I38" s="7"/>
      <c r="J38" s="7"/>
      <c r="K38" s="35" t="e">
        <f t="shared" si="0"/>
        <v>#DIV/0!</v>
      </c>
      <c r="N38" s="21"/>
      <c r="O38" s="21"/>
      <c r="P38" s="22"/>
      <c r="Q38" s="46"/>
      <c r="R38" s="47"/>
      <c r="T38" s="11">
        <v>8</v>
      </c>
      <c r="U38" s="45"/>
      <c r="V38" s="45"/>
      <c r="W38" s="45"/>
      <c r="X38" s="45"/>
      <c r="Y38" s="45"/>
      <c r="Z38" s="7"/>
      <c r="AA38" s="7"/>
      <c r="AB38" s="7"/>
      <c r="AC38" s="7"/>
      <c r="AD38" s="35" t="e">
        <v>#DIV/0!</v>
      </c>
      <c r="AG38" s="21"/>
      <c r="AH38" s="21"/>
      <c r="AI38" s="22"/>
      <c r="AJ38" s="46"/>
      <c r="AK38" s="47"/>
    </row>
    <row r="40" spans="14:22" ht="12.75" customHeight="1">
      <c r="N40" s="41" t="s">
        <v>28</v>
      </c>
      <c r="O40" s="42"/>
      <c r="P40" s="42"/>
      <c r="Q40" s="42"/>
      <c r="R40" s="43" t="s">
        <v>39</v>
      </c>
      <c r="S40" s="43"/>
      <c r="T40" s="43"/>
      <c r="U40" s="43"/>
      <c r="V40" s="44"/>
    </row>
    <row r="41" ht="13.5" customHeight="1"/>
    <row r="43" ht="12.75">
      <c r="Q43" s="31"/>
    </row>
    <row r="60" ht="12.75">
      <c r="A60" s="1" t="s">
        <v>51</v>
      </c>
    </row>
    <row r="61" spans="1:5" ht="12.75">
      <c r="A61" s="43" t="e">
        <f>IF($Q$31=16,$N$30,$AG$30)</f>
        <v>#REF!</v>
      </c>
      <c r="B61" s="43"/>
      <c r="C61" s="43"/>
      <c r="D61" s="43"/>
      <c r="E61" s="44"/>
    </row>
    <row r="62" ht="12.75">
      <c r="A62" s="1">
        <f>IF(P27=1,5,IF($P$27&lt;=3,4,IF($P$27&lt;=5,3,IF($P$27&lt;=7,2,IF($P$27&lt;=9,1,0)))))</f>
        <v>1</v>
      </c>
    </row>
    <row r="63" ht="12.75">
      <c r="A63" s="1">
        <f>IF(Q25&lt;=149,0,IF(Q25&lt;=174,1,IF(Q25&lt;=199,2,IF(Q25&lt;=224,3,IF(Q25&lt;=250,4,5)))))</f>
        <v>0</v>
      </c>
    </row>
    <row r="64" ht="12.75">
      <c r="A64" s="1">
        <f>IF(AI27=1,5,IF($AI$27&lt;=3,4,IF($AI$27&lt;=5,3,IF($AI$27&lt;=7,2,IF($AI$27&lt;=9,1,0)))))</f>
        <v>2</v>
      </c>
    </row>
    <row r="65" ht="12.75">
      <c r="A65" s="1">
        <f>IF(AJ25&lt;=149,0,IF(AJ25&lt;=174,1,IF(AJ25&lt;=199,2,IF(AJ25&lt;=224,3,IF(AJ25&lt;=250,4,5)))))</f>
        <v>0</v>
      </c>
    </row>
  </sheetData>
  <mergeCells count="178">
    <mergeCell ref="A61:E61"/>
    <mergeCell ref="O7:R7"/>
    <mergeCell ref="T7:X7"/>
    <mergeCell ref="U13:Y13"/>
    <mergeCell ref="B10:F10"/>
    <mergeCell ref="K12:O12"/>
    <mergeCell ref="P12:Q12"/>
    <mergeCell ref="U12:Y12"/>
    <mergeCell ref="B16:F16"/>
    <mergeCell ref="G15:J15"/>
    <mergeCell ref="J5:L5"/>
    <mergeCell ref="M5:P5"/>
    <mergeCell ref="U5:V5"/>
    <mergeCell ref="W5:AA5"/>
    <mergeCell ref="Z10:AH10"/>
    <mergeCell ref="G11:J11"/>
    <mergeCell ref="K11:O11"/>
    <mergeCell ref="Z12:AC12"/>
    <mergeCell ref="AD12:AH12"/>
    <mergeCell ref="G10:O10"/>
    <mergeCell ref="U10:Y10"/>
    <mergeCell ref="P11:Q11"/>
    <mergeCell ref="U11:Y11"/>
    <mergeCell ref="G12:J12"/>
    <mergeCell ref="AI12:AJ12"/>
    <mergeCell ref="B11:F11"/>
    <mergeCell ref="G13:J13"/>
    <mergeCell ref="K13:O13"/>
    <mergeCell ref="P13:Q13"/>
    <mergeCell ref="B13:F13"/>
    <mergeCell ref="Z11:AC11"/>
    <mergeCell ref="AD11:AH11"/>
    <mergeCell ref="AI11:AJ11"/>
    <mergeCell ref="B12:F12"/>
    <mergeCell ref="AD14:AH14"/>
    <mergeCell ref="AI14:AJ14"/>
    <mergeCell ref="Z13:AC13"/>
    <mergeCell ref="AD13:AH13"/>
    <mergeCell ref="AI13:AJ13"/>
    <mergeCell ref="U14:Y14"/>
    <mergeCell ref="U15:Y15"/>
    <mergeCell ref="P15:Q15"/>
    <mergeCell ref="Z14:AC14"/>
    <mergeCell ref="Z15:AC15"/>
    <mergeCell ref="G14:J14"/>
    <mergeCell ref="K14:O14"/>
    <mergeCell ref="P14:Q14"/>
    <mergeCell ref="K15:O15"/>
    <mergeCell ref="B18:F18"/>
    <mergeCell ref="G17:J17"/>
    <mergeCell ref="K17:O17"/>
    <mergeCell ref="P17:Q17"/>
    <mergeCell ref="G18:J18"/>
    <mergeCell ref="K18:O18"/>
    <mergeCell ref="P18:Q18"/>
    <mergeCell ref="AD15:AH15"/>
    <mergeCell ref="AI15:AJ15"/>
    <mergeCell ref="U17:Y17"/>
    <mergeCell ref="B14:F14"/>
    <mergeCell ref="Z17:AC17"/>
    <mergeCell ref="AD17:AH17"/>
    <mergeCell ref="AI17:AJ17"/>
    <mergeCell ref="B17:F17"/>
    <mergeCell ref="AI16:AJ16"/>
    <mergeCell ref="B15:F15"/>
    <mergeCell ref="G16:J16"/>
    <mergeCell ref="K16:O16"/>
    <mergeCell ref="P16:Q16"/>
    <mergeCell ref="AI18:AJ18"/>
    <mergeCell ref="U18:Y18"/>
    <mergeCell ref="Z16:AC16"/>
    <mergeCell ref="AD16:AH16"/>
    <mergeCell ref="Z18:AC18"/>
    <mergeCell ref="AD18:AH18"/>
    <mergeCell ref="U16:Y16"/>
    <mergeCell ref="AD19:AH19"/>
    <mergeCell ref="AI19:AJ19"/>
    <mergeCell ref="B20:F20"/>
    <mergeCell ref="G19:J19"/>
    <mergeCell ref="K19:O19"/>
    <mergeCell ref="P19:Q19"/>
    <mergeCell ref="B19:F19"/>
    <mergeCell ref="G20:J20"/>
    <mergeCell ref="K20:O20"/>
    <mergeCell ref="P20:Q20"/>
    <mergeCell ref="U19:Y19"/>
    <mergeCell ref="U20:Y20"/>
    <mergeCell ref="Z20:AC20"/>
    <mergeCell ref="Z19:AC19"/>
    <mergeCell ref="AD20:AH20"/>
    <mergeCell ref="AI20:AJ20"/>
    <mergeCell ref="Z21:AC21"/>
    <mergeCell ref="AD21:AH21"/>
    <mergeCell ref="AI21:AJ21"/>
    <mergeCell ref="B22:F22"/>
    <mergeCell ref="G21:J21"/>
    <mergeCell ref="K21:O21"/>
    <mergeCell ref="P21:Q21"/>
    <mergeCell ref="B21:F21"/>
    <mergeCell ref="G22:J22"/>
    <mergeCell ref="K22:O22"/>
    <mergeCell ref="P22:Q22"/>
    <mergeCell ref="U21:Y21"/>
    <mergeCell ref="U22:Y22"/>
    <mergeCell ref="Z22:AC22"/>
    <mergeCell ref="AD22:AH22"/>
    <mergeCell ref="AI22:AJ22"/>
    <mergeCell ref="T24:AC24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1:F31"/>
    <mergeCell ref="Q31:R31"/>
    <mergeCell ref="U31:Y31"/>
    <mergeCell ref="AJ31:AK31"/>
    <mergeCell ref="B32:F32"/>
    <mergeCell ref="N32:R32"/>
    <mergeCell ref="U32:Y32"/>
    <mergeCell ref="AG32:AK32"/>
    <mergeCell ref="B33:F33"/>
    <mergeCell ref="N33:R33"/>
    <mergeCell ref="U33:Y33"/>
    <mergeCell ref="AG33:AK33"/>
    <mergeCell ref="B34:F34"/>
    <mergeCell ref="Q34:R34"/>
    <mergeCell ref="U34:Y34"/>
    <mergeCell ref="AJ34:AK34"/>
    <mergeCell ref="B35:F35"/>
    <mergeCell ref="N35:R35"/>
    <mergeCell ref="U35:Y35"/>
    <mergeCell ref="AG35:AK35"/>
    <mergeCell ref="B36:F36"/>
    <mergeCell ref="Q36:R36"/>
    <mergeCell ref="U36:Y36"/>
    <mergeCell ref="AJ36:AK36"/>
    <mergeCell ref="AJ38:AK38"/>
    <mergeCell ref="B37:F37"/>
    <mergeCell ref="N37:R37"/>
    <mergeCell ref="U37:Y37"/>
    <mergeCell ref="AG37:AK37"/>
    <mergeCell ref="N40:Q40"/>
    <mergeCell ref="R40:V40"/>
    <mergeCell ref="B38:F38"/>
    <mergeCell ref="Q38:R38"/>
    <mergeCell ref="U38:Y38"/>
  </mergeCells>
  <printOptions horizontalCentered="1" verticalCentered="1"/>
  <pageMargins left="0" right="0" top="0.1968503937007874" bottom="0.1968503937007874" header="0" footer="0"/>
  <pageSetup fitToHeight="1" fitToWidth="1"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michael</cp:lastModifiedBy>
  <cp:lastPrinted>2009-10-25T09:35:47Z</cp:lastPrinted>
  <dcterms:created xsi:type="dcterms:W3CDTF">2000-05-15T09:37:27Z</dcterms:created>
  <dcterms:modified xsi:type="dcterms:W3CDTF">2009-12-20T06:59:23Z</dcterms:modified>
  <cp:category/>
  <cp:version/>
  <cp:contentType/>
  <cp:contentStatus/>
</cp:coreProperties>
</file>